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<sst xmlns="http://schemas.openxmlformats.org/spreadsheetml/2006/main" count="39" uniqueCount="27">
  <si>
    <t>2021年接羔育幼统计表  （5）</t>
  </si>
  <si>
    <t>单位：头、只、匹</t>
  </si>
  <si>
    <t xml:space="preserve">   项目
村名</t>
  </si>
  <si>
    <t>合计</t>
  </si>
  <si>
    <t>牛</t>
  </si>
  <si>
    <t>绵羊</t>
  </si>
  <si>
    <t>应产</t>
  </si>
  <si>
    <t>已产</t>
  </si>
  <si>
    <t>成活数</t>
  </si>
  <si>
    <t>成活率%</t>
  </si>
  <si>
    <t>死亡</t>
  </si>
  <si>
    <t>其中病死</t>
  </si>
  <si>
    <t>流产</t>
  </si>
  <si>
    <t>空胎</t>
  </si>
  <si>
    <t>那曲镇</t>
  </si>
  <si>
    <t>罗玛镇</t>
  </si>
  <si>
    <t>古露镇</t>
  </si>
  <si>
    <t>达萨乡</t>
  </si>
  <si>
    <t>达前乡</t>
  </si>
  <si>
    <t>孔玛乡</t>
  </si>
  <si>
    <t>香茂乡</t>
  </si>
  <si>
    <t>油恰乡</t>
  </si>
  <si>
    <t>尼玛乡</t>
  </si>
  <si>
    <t>洛麦乡</t>
  </si>
  <si>
    <t>色雄乡</t>
  </si>
  <si>
    <t>那么切乡</t>
  </si>
  <si>
    <t>总计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</si>
</sst>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123825</xdr:rowOff>
    </xdr:from>
    <xdr:to>
      <xdr:col>0</xdr:col>
      <xdr:colOff>47625</xdr:colOff>
      <xdr:row>1</xdr:row>
      <xdr:rowOff>181610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12445"/>
          <a:ext cx="47625" cy="57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19050</xdr:colOff>
      <xdr:row>4</xdr:row>
      <xdr:rowOff>76200</xdr:rowOff>
    </xdr:from>
    <xdr:to>
      <xdr:col>1</xdr:col>
      <xdr:colOff>19050</xdr:colOff>
      <xdr:row>4</xdr:row>
      <xdr:rowOff>85725</xdr:rowOff>
    </xdr:to>
    <xdr:cxnSp>
      <xdr:nvCxnSpPr>
        <xdr:cNvPr id="3" name="Line 941"/>
        <xdr:cNvCxnSpPr/>
      </xdr:nvCxnSpPr>
      <xdr:spPr>
        <a:xfrm>
          <a:off x="628650" y="10287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9525</xdr:colOff>
      <xdr:row>2</xdr:row>
      <xdr:rowOff>38100</xdr:rowOff>
    </xdr:to>
    <xdr:cxnSp>
      <xdr:nvCxnSpPr>
        <xdr:cNvPr id="4" name="Line 942"/>
        <xdr:cNvCxnSpPr/>
      </xdr:nvCxnSpPr>
      <xdr:spPr>
        <a:xfrm>
          <a:off x="0" y="605790"/>
          <a:ext cx="9525" cy="19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0</xdr:col>
      <xdr:colOff>9525</xdr:colOff>
      <xdr:row>2</xdr:row>
      <xdr:rowOff>10160</xdr:rowOff>
    </xdr:from>
    <xdr:to>
      <xdr:col>0</xdr:col>
      <xdr:colOff>19050</xdr:colOff>
      <xdr:row>2</xdr:row>
      <xdr:rowOff>29210</xdr:rowOff>
    </xdr:to>
    <xdr:cxnSp>
      <xdr:nvCxnSpPr>
        <xdr:cNvPr id="5" name="Line 943"/>
        <xdr:cNvCxnSpPr/>
      </xdr:nvCxnSpPr>
      <xdr:spPr>
        <a:xfrm>
          <a:off x="9525" y="596900"/>
          <a:ext cx="9525" cy="19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0</xdr:col>
      <xdr:colOff>0</xdr:colOff>
      <xdr:row>1</xdr:row>
      <xdr:rowOff>209550</xdr:rowOff>
    </xdr:from>
    <xdr:to>
      <xdr:col>1</xdr:col>
      <xdr:colOff>9525</xdr:colOff>
      <xdr:row>4</xdr:row>
      <xdr:rowOff>19050</xdr:rowOff>
    </xdr:to>
    <xdr:cxnSp>
      <xdr:nvCxnSpPr>
        <xdr:cNvPr id="6" name="Line 944"/>
        <xdr:cNvCxnSpPr/>
      </xdr:nvCxnSpPr>
      <xdr:spPr>
        <a:xfrm>
          <a:off x="0" y="586740"/>
          <a:ext cx="619125" cy="3848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7" name="Line 945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8" name="Line 946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9" name="Line 947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10" name="Line 948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11" name="Line 949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12" name="Line 950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13" name="Line 951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14" name="Line 952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15" name="Line 953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16" name="Line 954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17" name="Line 955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16</xdr:row>
      <xdr:rowOff>76200</xdr:rowOff>
    </xdr:from>
    <xdr:to>
      <xdr:col>1</xdr:col>
      <xdr:colOff>19050</xdr:colOff>
      <xdr:row>16</xdr:row>
      <xdr:rowOff>85725</xdr:rowOff>
    </xdr:to>
    <xdr:cxnSp>
      <xdr:nvCxnSpPr>
        <xdr:cNvPr id="18" name="Line 956"/>
        <xdr:cNvCxnSpPr/>
      </xdr:nvCxnSpPr>
      <xdr:spPr>
        <a:xfrm>
          <a:off x="628650" y="32232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19" name="Line 959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20" name="Line 960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21" name="Line 961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22" name="Line 962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23" name="Line 963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24" name="Line 964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25" name="Line 965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26" name="Line 966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27" name="Line 967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28" name="Line 968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29" name="Line 969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16</xdr:row>
      <xdr:rowOff>76200</xdr:rowOff>
    </xdr:from>
    <xdr:to>
      <xdr:col>1</xdr:col>
      <xdr:colOff>19050</xdr:colOff>
      <xdr:row>16</xdr:row>
      <xdr:rowOff>85725</xdr:rowOff>
    </xdr:to>
    <xdr:cxnSp>
      <xdr:nvCxnSpPr>
        <xdr:cNvPr id="30" name="Line 970"/>
        <xdr:cNvCxnSpPr/>
      </xdr:nvCxnSpPr>
      <xdr:spPr>
        <a:xfrm>
          <a:off x="628650" y="32232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31" name="Line 971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32" name="Line 972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33" name="Line 973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34" name="Line 974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35" name="Line 975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36" name="Line 976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37" name="Line 977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38" name="Line 978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39" name="Line 979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40" name="Line 980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41" name="Line 981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4</xdr:row>
      <xdr:rowOff>76200</xdr:rowOff>
    </xdr:from>
    <xdr:to>
      <xdr:col>1</xdr:col>
      <xdr:colOff>19050</xdr:colOff>
      <xdr:row>4</xdr:row>
      <xdr:rowOff>85725</xdr:rowOff>
    </xdr:to>
    <xdr:cxnSp>
      <xdr:nvCxnSpPr>
        <xdr:cNvPr id="42" name="Line 982"/>
        <xdr:cNvCxnSpPr/>
      </xdr:nvCxnSpPr>
      <xdr:spPr>
        <a:xfrm>
          <a:off x="628650" y="10287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4</xdr:row>
      <xdr:rowOff>76200</xdr:rowOff>
    </xdr:from>
    <xdr:to>
      <xdr:col>1</xdr:col>
      <xdr:colOff>19050</xdr:colOff>
      <xdr:row>4</xdr:row>
      <xdr:rowOff>85725</xdr:rowOff>
    </xdr:to>
    <xdr:cxnSp>
      <xdr:nvCxnSpPr>
        <xdr:cNvPr id="43" name="Line 983"/>
        <xdr:cNvCxnSpPr/>
      </xdr:nvCxnSpPr>
      <xdr:spPr>
        <a:xfrm>
          <a:off x="628650" y="10287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44" name="Line 984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45" name="Line 985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46" name="Line 986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47" name="Line 987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48" name="Line 988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49" name="Line 989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50" name="Line 990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51" name="Line 991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52" name="Line 992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53" name="Line 993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54" name="Line 994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55" name="Line 995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56" name="Line 996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57" name="Line 997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58" name="Line 998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59" name="Line 999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60" name="Line 1000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61" name="Line 1001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62" name="Line 1002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63" name="Line 1003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64" name="Line 1004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65" name="Line 1005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66" name="Line 1006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67" name="Line 1007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5</xdr:row>
      <xdr:rowOff>76200</xdr:rowOff>
    </xdr:from>
    <xdr:to>
      <xdr:col>1</xdr:col>
      <xdr:colOff>19050</xdr:colOff>
      <xdr:row>5</xdr:row>
      <xdr:rowOff>85725</xdr:rowOff>
    </xdr:to>
    <xdr:cxnSp>
      <xdr:nvCxnSpPr>
        <xdr:cNvPr id="68" name="Line 1008"/>
        <xdr:cNvCxnSpPr/>
      </xdr:nvCxnSpPr>
      <xdr:spPr>
        <a:xfrm>
          <a:off x="628650" y="12115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69" name="Line 1009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70" name="Line 1010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6</xdr:row>
      <xdr:rowOff>76200</xdr:rowOff>
    </xdr:from>
    <xdr:to>
      <xdr:col>1</xdr:col>
      <xdr:colOff>19050</xdr:colOff>
      <xdr:row>6</xdr:row>
      <xdr:rowOff>85725</xdr:rowOff>
    </xdr:to>
    <xdr:cxnSp>
      <xdr:nvCxnSpPr>
        <xdr:cNvPr id="71" name="Line 1011"/>
        <xdr:cNvCxnSpPr/>
      </xdr:nvCxnSpPr>
      <xdr:spPr>
        <a:xfrm>
          <a:off x="628650" y="13944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72" name="Line 1012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73" name="Line 1013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7</xdr:row>
      <xdr:rowOff>76200</xdr:rowOff>
    </xdr:from>
    <xdr:to>
      <xdr:col>1</xdr:col>
      <xdr:colOff>19050</xdr:colOff>
      <xdr:row>7</xdr:row>
      <xdr:rowOff>85725</xdr:rowOff>
    </xdr:to>
    <xdr:cxnSp>
      <xdr:nvCxnSpPr>
        <xdr:cNvPr id="74" name="Line 1014"/>
        <xdr:cNvCxnSpPr/>
      </xdr:nvCxnSpPr>
      <xdr:spPr>
        <a:xfrm>
          <a:off x="628650" y="15773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75" name="Line 1015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76" name="Line 1016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8</xdr:row>
      <xdr:rowOff>76200</xdr:rowOff>
    </xdr:from>
    <xdr:to>
      <xdr:col>1</xdr:col>
      <xdr:colOff>19050</xdr:colOff>
      <xdr:row>8</xdr:row>
      <xdr:rowOff>85725</xdr:rowOff>
    </xdr:to>
    <xdr:cxnSp>
      <xdr:nvCxnSpPr>
        <xdr:cNvPr id="77" name="Line 1017"/>
        <xdr:cNvCxnSpPr/>
      </xdr:nvCxnSpPr>
      <xdr:spPr>
        <a:xfrm>
          <a:off x="628650" y="17602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78" name="Line 1018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79" name="Line 1019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9</xdr:row>
      <xdr:rowOff>76200</xdr:rowOff>
    </xdr:from>
    <xdr:to>
      <xdr:col>1</xdr:col>
      <xdr:colOff>19050</xdr:colOff>
      <xdr:row>9</xdr:row>
      <xdr:rowOff>85725</xdr:rowOff>
    </xdr:to>
    <xdr:cxnSp>
      <xdr:nvCxnSpPr>
        <xdr:cNvPr id="80" name="Line 1020"/>
        <xdr:cNvCxnSpPr/>
      </xdr:nvCxnSpPr>
      <xdr:spPr>
        <a:xfrm>
          <a:off x="628650" y="19431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81" name="Line 1021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82" name="Line 1022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10</xdr:row>
      <xdr:rowOff>76200</xdr:rowOff>
    </xdr:from>
    <xdr:to>
      <xdr:col>1</xdr:col>
      <xdr:colOff>19050</xdr:colOff>
      <xdr:row>10</xdr:row>
      <xdr:rowOff>85725</xdr:rowOff>
    </xdr:to>
    <xdr:cxnSp>
      <xdr:nvCxnSpPr>
        <xdr:cNvPr id="83" name="Line 1023"/>
        <xdr:cNvCxnSpPr/>
      </xdr:nvCxnSpPr>
      <xdr:spPr>
        <a:xfrm>
          <a:off x="628650" y="21259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84" name="Line 149504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85" name="Line 50176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11</xdr:row>
      <xdr:rowOff>76200</xdr:rowOff>
    </xdr:from>
    <xdr:to>
      <xdr:col>1</xdr:col>
      <xdr:colOff>19050</xdr:colOff>
      <xdr:row>11</xdr:row>
      <xdr:rowOff>85725</xdr:rowOff>
    </xdr:to>
    <xdr:cxnSp>
      <xdr:nvCxnSpPr>
        <xdr:cNvPr id="86" name="Line 50177"/>
        <xdr:cNvCxnSpPr/>
      </xdr:nvCxnSpPr>
      <xdr:spPr>
        <a:xfrm>
          <a:off x="628650" y="23088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87" name="Line 50178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88" name="Line 50179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12</xdr:row>
      <xdr:rowOff>76200</xdr:rowOff>
    </xdr:from>
    <xdr:to>
      <xdr:col>1</xdr:col>
      <xdr:colOff>19050</xdr:colOff>
      <xdr:row>12</xdr:row>
      <xdr:rowOff>85725</xdr:rowOff>
    </xdr:to>
    <xdr:cxnSp>
      <xdr:nvCxnSpPr>
        <xdr:cNvPr id="89" name="Line 50180"/>
        <xdr:cNvCxnSpPr/>
      </xdr:nvCxnSpPr>
      <xdr:spPr>
        <a:xfrm>
          <a:off x="628650" y="249174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90" name="Line 50181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91" name="Line 50182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13</xdr:row>
      <xdr:rowOff>76200</xdr:rowOff>
    </xdr:from>
    <xdr:to>
      <xdr:col>1</xdr:col>
      <xdr:colOff>19050</xdr:colOff>
      <xdr:row>13</xdr:row>
      <xdr:rowOff>85725</xdr:rowOff>
    </xdr:to>
    <xdr:cxnSp>
      <xdr:nvCxnSpPr>
        <xdr:cNvPr id="92" name="Line 50183"/>
        <xdr:cNvCxnSpPr/>
      </xdr:nvCxnSpPr>
      <xdr:spPr>
        <a:xfrm>
          <a:off x="628650" y="267462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93" name="Line 50184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94" name="Line 50185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14</xdr:row>
      <xdr:rowOff>76200</xdr:rowOff>
    </xdr:from>
    <xdr:to>
      <xdr:col>1</xdr:col>
      <xdr:colOff>19050</xdr:colOff>
      <xdr:row>14</xdr:row>
      <xdr:rowOff>85725</xdr:rowOff>
    </xdr:to>
    <xdr:cxnSp>
      <xdr:nvCxnSpPr>
        <xdr:cNvPr id="95" name="Line 50186"/>
        <xdr:cNvCxnSpPr/>
      </xdr:nvCxnSpPr>
      <xdr:spPr>
        <a:xfrm>
          <a:off x="628650" y="2857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96" name="Line 50187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97" name="Line 50188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15</xdr:row>
      <xdr:rowOff>76200</xdr:rowOff>
    </xdr:from>
    <xdr:to>
      <xdr:col>1</xdr:col>
      <xdr:colOff>19050</xdr:colOff>
      <xdr:row>15</xdr:row>
      <xdr:rowOff>85725</xdr:rowOff>
    </xdr:to>
    <xdr:cxnSp>
      <xdr:nvCxnSpPr>
        <xdr:cNvPr id="98" name="Line 50189"/>
        <xdr:cNvCxnSpPr/>
      </xdr:nvCxnSpPr>
      <xdr:spPr>
        <a:xfrm>
          <a:off x="628650" y="304038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16</xdr:row>
      <xdr:rowOff>76200</xdr:rowOff>
    </xdr:from>
    <xdr:to>
      <xdr:col>1</xdr:col>
      <xdr:colOff>19050</xdr:colOff>
      <xdr:row>16</xdr:row>
      <xdr:rowOff>85725</xdr:rowOff>
    </xdr:to>
    <xdr:cxnSp>
      <xdr:nvCxnSpPr>
        <xdr:cNvPr id="99" name="Line 50190"/>
        <xdr:cNvCxnSpPr/>
      </xdr:nvCxnSpPr>
      <xdr:spPr>
        <a:xfrm>
          <a:off x="628650" y="32232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16</xdr:row>
      <xdr:rowOff>76200</xdr:rowOff>
    </xdr:from>
    <xdr:to>
      <xdr:col>1</xdr:col>
      <xdr:colOff>19050</xdr:colOff>
      <xdr:row>16</xdr:row>
      <xdr:rowOff>85725</xdr:rowOff>
    </xdr:to>
    <xdr:cxnSp>
      <xdr:nvCxnSpPr>
        <xdr:cNvPr id="100" name="Line 50191"/>
        <xdr:cNvCxnSpPr/>
      </xdr:nvCxnSpPr>
      <xdr:spPr>
        <a:xfrm>
          <a:off x="628650" y="32232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</xdr:col>
      <xdr:colOff>19050</xdr:colOff>
      <xdr:row>16</xdr:row>
      <xdr:rowOff>76200</xdr:rowOff>
    </xdr:from>
    <xdr:to>
      <xdr:col>1</xdr:col>
      <xdr:colOff>19050</xdr:colOff>
      <xdr:row>16</xdr:row>
      <xdr:rowOff>85725</xdr:rowOff>
    </xdr:to>
    <xdr:cxnSp>
      <xdr:nvCxnSpPr>
        <xdr:cNvPr id="101" name="Line 50192"/>
        <xdr:cNvCxnSpPr/>
      </xdr:nvCxnSpPr>
      <xdr:spPr>
        <a:xfrm>
          <a:off x="628650" y="322326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75\Documents\WeChat%20Files\wxid_f08a4vc00dno22\FileStorage\File\2022-10\2021&#24180;&#33394;&#23612;&#21306;&#29287;&#19994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376</v>
          </cell>
          <cell r="C5">
            <v>174</v>
          </cell>
          <cell r="D5">
            <v>163</v>
          </cell>
        </row>
        <row r="5">
          <cell r="J5">
            <v>164</v>
          </cell>
          <cell r="K5">
            <v>42</v>
          </cell>
          <cell r="L5">
            <v>42</v>
          </cell>
        </row>
        <row r="6">
          <cell r="B6">
            <v>1424</v>
          </cell>
          <cell r="C6">
            <v>1218</v>
          </cell>
          <cell r="D6">
            <v>1180</v>
          </cell>
        </row>
        <row r="6">
          <cell r="J6">
            <v>206</v>
          </cell>
          <cell r="K6">
            <v>195</v>
          </cell>
          <cell r="L6">
            <v>193</v>
          </cell>
        </row>
        <row r="7">
          <cell r="B7">
            <v>106</v>
          </cell>
          <cell r="C7">
            <v>106</v>
          </cell>
          <cell r="D7">
            <v>103</v>
          </cell>
        </row>
        <row r="7">
          <cell r="J7">
            <v>85</v>
          </cell>
          <cell r="K7">
            <v>28</v>
          </cell>
          <cell r="L7">
            <v>28</v>
          </cell>
        </row>
        <row r="8">
          <cell r="B8">
            <v>621</v>
          </cell>
          <cell r="C8">
            <v>287</v>
          </cell>
          <cell r="D8">
            <v>236</v>
          </cell>
        </row>
        <row r="8">
          <cell r="J8">
            <v>125</v>
          </cell>
          <cell r="K8">
            <v>18</v>
          </cell>
          <cell r="L8">
            <v>17</v>
          </cell>
        </row>
        <row r="9">
          <cell r="B9">
            <v>5</v>
          </cell>
          <cell r="C9">
            <v>5</v>
          </cell>
          <cell r="D9">
            <v>5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B10">
            <v>24</v>
          </cell>
          <cell r="C10">
            <v>9</v>
          </cell>
          <cell r="D10">
            <v>9</v>
          </cell>
        </row>
        <row r="10">
          <cell r="J10">
            <v>36</v>
          </cell>
          <cell r="K10">
            <v>23</v>
          </cell>
          <cell r="L10">
            <v>17</v>
          </cell>
        </row>
        <row r="11">
          <cell r="B11">
            <v>1191</v>
          </cell>
          <cell r="C11">
            <v>753</v>
          </cell>
          <cell r="D11">
            <v>677</v>
          </cell>
        </row>
        <row r="11">
          <cell r="J11">
            <v>252</v>
          </cell>
          <cell r="K11">
            <v>49</v>
          </cell>
          <cell r="L11">
            <v>49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3">
          <cell r="J13">
            <v>0</v>
          </cell>
          <cell r="K13">
            <v>0</v>
          </cell>
          <cell r="L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4">
          <cell r="J14">
            <v>0</v>
          </cell>
          <cell r="K14">
            <v>0</v>
          </cell>
          <cell r="L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B16">
            <v>5894</v>
          </cell>
          <cell r="C16">
            <v>4189</v>
          </cell>
          <cell r="D16">
            <v>3470</v>
          </cell>
        </row>
        <row r="16">
          <cell r="J16">
            <v>278</v>
          </cell>
          <cell r="K16">
            <v>53</v>
          </cell>
          <cell r="L16">
            <v>52</v>
          </cell>
        </row>
        <row r="17">
          <cell r="B17">
            <v>9641</v>
          </cell>
          <cell r="C17">
            <v>6741</v>
          </cell>
          <cell r="D17">
            <v>5843</v>
          </cell>
        </row>
        <row r="17">
          <cell r="J17">
            <v>1146</v>
          </cell>
          <cell r="K17">
            <v>408</v>
          </cell>
          <cell r="L17">
            <v>398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A1" sqref="A1:U1"/>
    </sheetView>
  </sheetViews>
  <sheetFormatPr defaultColWidth="8.88888888888889" defaultRowHeight="14.4"/>
  <sheetData>
    <row r="1" ht="30.6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6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3" t="s">
        <v>2</v>
      </c>
      <c r="B3" s="4" t="s">
        <v>3</v>
      </c>
      <c r="C3" s="4"/>
      <c r="D3" s="4"/>
      <c r="E3" s="4"/>
      <c r="F3" s="4" t="s">
        <v>4</v>
      </c>
      <c r="G3" s="4"/>
      <c r="H3" s="4"/>
      <c r="I3" s="4"/>
      <c r="J3" s="4"/>
      <c r="K3" s="4"/>
      <c r="L3" s="4"/>
      <c r="M3" s="4"/>
      <c r="N3" s="4" t="s">
        <v>5</v>
      </c>
      <c r="O3" s="4"/>
      <c r="P3" s="4"/>
      <c r="Q3" s="4"/>
      <c r="R3" s="4"/>
      <c r="S3" s="4"/>
      <c r="T3" s="4"/>
      <c r="U3" s="4"/>
    </row>
    <row r="4" spans="1:21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6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11</v>
      </c>
      <c r="T4" s="4" t="s">
        <v>12</v>
      </c>
      <c r="U4" s="4" t="s">
        <v>13</v>
      </c>
    </row>
    <row r="5" spans="1:21">
      <c r="A5" s="6" t="s">
        <v>14</v>
      </c>
      <c r="B5" s="7">
        <f>F5+N5+'[1]6'!B5+'[1]6'!J5</f>
        <v>27066</v>
      </c>
      <c r="C5" s="7">
        <f>G5+O5+'[1]6'!C5+'[1]6'!K5</f>
        <v>17922</v>
      </c>
      <c r="D5" s="7">
        <f>H5+P5+'[1]6'!D5+'[1]6'!L5</f>
        <v>17380</v>
      </c>
      <c r="E5" s="8">
        <f t="shared" ref="E5:E17" si="0">D5/C5*100</f>
        <v>96.9757839526838</v>
      </c>
      <c r="F5" s="7">
        <v>19871</v>
      </c>
      <c r="G5" s="7">
        <v>13101</v>
      </c>
      <c r="H5" s="7">
        <v>12870</v>
      </c>
      <c r="I5" s="7">
        <f t="shared" ref="I5:I17" si="1">H5/G5*100</f>
        <v>98.2367758186398</v>
      </c>
      <c r="J5" s="7">
        <f t="shared" ref="J5:J17" si="2">G5-H5</f>
        <v>231</v>
      </c>
      <c r="K5" s="7">
        <v>47</v>
      </c>
      <c r="L5" s="7">
        <v>2</v>
      </c>
      <c r="M5" s="7">
        <f t="shared" ref="M5:M14" si="3">F5-G5-L5</f>
        <v>6768</v>
      </c>
      <c r="N5" s="7">
        <v>6655</v>
      </c>
      <c r="O5" s="7">
        <v>4605</v>
      </c>
      <c r="P5" s="7">
        <v>4305</v>
      </c>
      <c r="Q5" s="7">
        <f t="shared" ref="Q5:Q11" si="4">P5/O5*100</f>
        <v>93.485342019544</v>
      </c>
      <c r="R5" s="7">
        <f t="shared" ref="R5:R17" si="5">O5-P5</f>
        <v>300</v>
      </c>
      <c r="S5" s="7">
        <v>70</v>
      </c>
      <c r="T5" s="7">
        <v>17</v>
      </c>
      <c r="U5" s="7">
        <f t="shared" ref="U5:U17" si="6">N5-O5-T5</f>
        <v>2033</v>
      </c>
    </row>
    <row r="6" spans="1:21">
      <c r="A6" s="6" t="s">
        <v>15</v>
      </c>
      <c r="B6" s="7">
        <f>F6+N6+'[1]6'!B6+'[1]6'!J6</f>
        <v>27221</v>
      </c>
      <c r="C6" s="7">
        <f>G6+O6+'[1]6'!C6+'[1]6'!K6</f>
        <v>19561</v>
      </c>
      <c r="D6" s="7">
        <f>H6+P6+'[1]6'!D6+'[1]6'!L6</f>
        <v>18227</v>
      </c>
      <c r="E6" s="8">
        <f t="shared" si="0"/>
        <v>93.1803077552272</v>
      </c>
      <c r="F6" s="7">
        <v>15209</v>
      </c>
      <c r="G6" s="7">
        <v>11159</v>
      </c>
      <c r="H6" s="7">
        <v>10380</v>
      </c>
      <c r="I6" s="7">
        <f t="shared" si="1"/>
        <v>93.0190877318756</v>
      </c>
      <c r="J6" s="7">
        <f t="shared" si="2"/>
        <v>779</v>
      </c>
      <c r="K6" s="7">
        <v>0</v>
      </c>
      <c r="L6" s="7">
        <v>0</v>
      </c>
      <c r="M6" s="7">
        <f t="shared" si="3"/>
        <v>4050</v>
      </c>
      <c r="N6" s="7">
        <v>10382</v>
      </c>
      <c r="O6" s="7">
        <v>6989</v>
      </c>
      <c r="P6" s="7">
        <v>6474</v>
      </c>
      <c r="Q6" s="7">
        <f t="shared" si="4"/>
        <v>92.6312777221348</v>
      </c>
      <c r="R6" s="7">
        <f t="shared" si="5"/>
        <v>515</v>
      </c>
      <c r="S6" s="7">
        <v>0</v>
      </c>
      <c r="T6" s="7">
        <v>0</v>
      </c>
      <c r="U6" s="7">
        <f t="shared" si="6"/>
        <v>3393</v>
      </c>
    </row>
    <row r="7" spans="1:21">
      <c r="A7" s="6" t="s">
        <v>16</v>
      </c>
      <c r="B7" s="7">
        <f>F7+N7+'[1]6'!B7+'[1]6'!J7</f>
        <v>7593</v>
      </c>
      <c r="C7" s="7">
        <f>G7+O7+'[1]6'!C7+'[1]6'!K7</f>
        <v>6424</v>
      </c>
      <c r="D7" s="7">
        <f>H7+P7+'[1]6'!D7+'[1]6'!L7</f>
        <v>6133</v>
      </c>
      <c r="E7" s="8">
        <f t="shared" si="0"/>
        <v>95.4701120797011</v>
      </c>
      <c r="F7" s="7">
        <v>6144</v>
      </c>
      <c r="G7" s="7">
        <v>5051</v>
      </c>
      <c r="H7" s="7">
        <v>4903</v>
      </c>
      <c r="I7" s="7">
        <f t="shared" si="1"/>
        <v>97.0698871510592</v>
      </c>
      <c r="J7" s="7">
        <f t="shared" si="2"/>
        <v>148</v>
      </c>
      <c r="K7" s="7">
        <v>159</v>
      </c>
      <c r="L7" s="7">
        <v>0</v>
      </c>
      <c r="M7" s="7">
        <f t="shared" si="3"/>
        <v>1093</v>
      </c>
      <c r="N7" s="7">
        <v>1258</v>
      </c>
      <c r="O7" s="7">
        <v>1239</v>
      </c>
      <c r="P7" s="7">
        <v>1099</v>
      </c>
      <c r="Q7" s="7">
        <f t="shared" si="4"/>
        <v>88.7005649717514</v>
      </c>
      <c r="R7" s="7">
        <f t="shared" si="5"/>
        <v>140</v>
      </c>
      <c r="S7" s="7">
        <v>16</v>
      </c>
      <c r="T7" s="7">
        <v>0</v>
      </c>
      <c r="U7" s="7">
        <f t="shared" si="6"/>
        <v>19</v>
      </c>
    </row>
    <row r="8" spans="1:21">
      <c r="A8" s="6" t="s">
        <v>17</v>
      </c>
      <c r="B8" s="7">
        <f>F8+N8+'[1]6'!B8+'[1]6'!J8</f>
        <v>19775</v>
      </c>
      <c r="C8" s="7">
        <f>G8+O8+'[1]6'!C8+'[1]6'!K8</f>
        <v>14901</v>
      </c>
      <c r="D8" s="7">
        <f>H8+P8+'[1]6'!D8+'[1]6'!L8</f>
        <v>14302</v>
      </c>
      <c r="E8" s="8">
        <f t="shared" si="0"/>
        <v>95.9801355613717</v>
      </c>
      <c r="F8" s="7">
        <v>16140</v>
      </c>
      <c r="G8" s="7">
        <v>12674</v>
      </c>
      <c r="H8" s="7">
        <v>12219</v>
      </c>
      <c r="I8" s="7">
        <f t="shared" si="1"/>
        <v>96.4099731734259</v>
      </c>
      <c r="J8" s="7">
        <f t="shared" si="2"/>
        <v>455</v>
      </c>
      <c r="K8" s="7">
        <v>50</v>
      </c>
      <c r="L8" s="7">
        <v>35</v>
      </c>
      <c r="M8" s="7">
        <f t="shared" si="3"/>
        <v>3431</v>
      </c>
      <c r="N8" s="7">
        <v>2889</v>
      </c>
      <c r="O8" s="7">
        <v>1922</v>
      </c>
      <c r="P8" s="7">
        <v>1830</v>
      </c>
      <c r="Q8" s="7">
        <f t="shared" si="4"/>
        <v>95.213319458897</v>
      </c>
      <c r="R8" s="7">
        <f t="shared" si="5"/>
        <v>92</v>
      </c>
      <c r="S8" s="7">
        <v>58</v>
      </c>
      <c r="T8" s="7">
        <v>47</v>
      </c>
      <c r="U8" s="7">
        <f t="shared" si="6"/>
        <v>920</v>
      </c>
    </row>
    <row r="9" spans="1:21">
      <c r="A9" s="6" t="s">
        <v>18</v>
      </c>
      <c r="B9" s="7">
        <f>F9+N9+'[1]6'!B9+'[1]6'!J9</f>
        <v>4860</v>
      </c>
      <c r="C9" s="7">
        <f>G9+O9+'[1]6'!C9+'[1]6'!K9</f>
        <v>4774</v>
      </c>
      <c r="D9" s="7">
        <f>H9+P9+'[1]6'!D9+'[1]6'!L9</f>
        <v>4741</v>
      </c>
      <c r="E9" s="8">
        <f t="shared" si="0"/>
        <v>99.3087557603687</v>
      </c>
      <c r="F9" s="7">
        <v>4850</v>
      </c>
      <c r="G9" s="7">
        <v>4764</v>
      </c>
      <c r="H9" s="7">
        <v>4731</v>
      </c>
      <c r="I9" s="7">
        <f t="shared" si="1"/>
        <v>99.3073047858942</v>
      </c>
      <c r="J9" s="7">
        <f t="shared" si="2"/>
        <v>33</v>
      </c>
      <c r="K9" s="7">
        <v>0</v>
      </c>
      <c r="L9" s="7">
        <v>0</v>
      </c>
      <c r="M9" s="7">
        <f t="shared" si="3"/>
        <v>86</v>
      </c>
      <c r="N9" s="7">
        <v>5</v>
      </c>
      <c r="O9" s="7">
        <v>5</v>
      </c>
      <c r="P9" s="7">
        <v>5</v>
      </c>
      <c r="Q9" s="7">
        <f t="shared" si="4"/>
        <v>100</v>
      </c>
      <c r="R9" s="7">
        <f t="shared" si="5"/>
        <v>0</v>
      </c>
      <c r="S9" s="7">
        <v>0</v>
      </c>
      <c r="T9" s="7">
        <v>0</v>
      </c>
      <c r="U9" s="7">
        <f t="shared" si="6"/>
        <v>0</v>
      </c>
    </row>
    <row r="10" spans="1:21">
      <c r="A10" s="6" t="s">
        <v>19</v>
      </c>
      <c r="B10" s="7">
        <f>F10+N10+'[1]6'!B10+'[1]6'!J10</f>
        <v>9641</v>
      </c>
      <c r="C10" s="7">
        <f>G10+O10+'[1]6'!C10+'[1]6'!K10</f>
        <v>6984</v>
      </c>
      <c r="D10" s="7">
        <f>H10+P10+'[1]6'!D10+'[1]6'!L10</f>
        <v>6803</v>
      </c>
      <c r="E10" s="8">
        <f t="shared" si="0"/>
        <v>97.4083619702176</v>
      </c>
      <c r="F10" s="7">
        <v>9367</v>
      </c>
      <c r="G10" s="7">
        <v>6768</v>
      </c>
      <c r="H10" s="7">
        <v>6624</v>
      </c>
      <c r="I10" s="7">
        <f t="shared" si="1"/>
        <v>97.8723404255319</v>
      </c>
      <c r="J10" s="7">
        <f t="shared" si="2"/>
        <v>144</v>
      </c>
      <c r="K10" s="7">
        <v>35</v>
      </c>
      <c r="L10" s="7">
        <v>15</v>
      </c>
      <c r="M10" s="7">
        <f t="shared" si="3"/>
        <v>2584</v>
      </c>
      <c r="N10" s="7">
        <v>214</v>
      </c>
      <c r="O10" s="7">
        <v>184</v>
      </c>
      <c r="P10" s="7">
        <v>153</v>
      </c>
      <c r="Q10" s="7">
        <f t="shared" si="4"/>
        <v>83.1521739130435</v>
      </c>
      <c r="R10" s="7">
        <f t="shared" si="5"/>
        <v>31</v>
      </c>
      <c r="S10" s="7">
        <v>1</v>
      </c>
      <c r="T10" s="7">
        <v>3</v>
      </c>
      <c r="U10" s="7">
        <f t="shared" si="6"/>
        <v>27</v>
      </c>
    </row>
    <row r="11" spans="1:21">
      <c r="A11" s="6" t="s">
        <v>20</v>
      </c>
      <c r="B11" s="7">
        <f>F11+N11+'[1]6'!B11+'[1]6'!J11</f>
        <v>18675</v>
      </c>
      <c r="C11" s="7">
        <f>G11+O11+'[1]6'!C11+'[1]6'!K11</f>
        <v>13101</v>
      </c>
      <c r="D11" s="7">
        <f>H11+P11+'[1]6'!D11+'[1]6'!L11</f>
        <v>12258</v>
      </c>
      <c r="E11" s="8">
        <f t="shared" si="0"/>
        <v>93.5653766888024</v>
      </c>
      <c r="F11" s="7">
        <v>11086</v>
      </c>
      <c r="G11" s="7">
        <v>6826</v>
      </c>
      <c r="H11" s="7">
        <v>6630</v>
      </c>
      <c r="I11" s="7">
        <f t="shared" si="1"/>
        <v>97.1286258423674</v>
      </c>
      <c r="J11" s="7">
        <f t="shared" si="2"/>
        <v>196</v>
      </c>
      <c r="K11" s="7">
        <v>111</v>
      </c>
      <c r="L11" s="7">
        <v>40</v>
      </c>
      <c r="M11" s="7">
        <f t="shared" si="3"/>
        <v>4220</v>
      </c>
      <c r="N11" s="7">
        <v>6146</v>
      </c>
      <c r="O11" s="7">
        <v>5473</v>
      </c>
      <c r="P11" s="7">
        <v>4902</v>
      </c>
      <c r="Q11" s="7">
        <f t="shared" si="4"/>
        <v>89.5669651014069</v>
      </c>
      <c r="R11" s="7">
        <f t="shared" si="5"/>
        <v>571</v>
      </c>
      <c r="S11" s="7">
        <v>223</v>
      </c>
      <c r="T11" s="7">
        <v>27</v>
      </c>
      <c r="U11" s="7">
        <f t="shared" si="6"/>
        <v>646</v>
      </c>
    </row>
    <row r="12" spans="1:21">
      <c r="A12" s="6" t="s">
        <v>21</v>
      </c>
      <c r="B12" s="7">
        <f>F12+N12+'[1]6'!B12+'[1]6'!J12</f>
        <v>4654</v>
      </c>
      <c r="C12" s="7">
        <f>G12+O12+'[1]6'!C12+'[1]6'!K12</f>
        <v>4428</v>
      </c>
      <c r="D12" s="7">
        <f>H12+P12+'[1]6'!D12+'[1]6'!L12</f>
        <v>4335</v>
      </c>
      <c r="E12" s="8">
        <f t="shared" si="0"/>
        <v>97.89972899729</v>
      </c>
      <c r="F12" s="7">
        <v>4654</v>
      </c>
      <c r="G12" s="7">
        <v>4428</v>
      </c>
      <c r="H12" s="7">
        <v>4335</v>
      </c>
      <c r="I12" s="7">
        <f t="shared" si="1"/>
        <v>97.89972899729</v>
      </c>
      <c r="J12" s="7">
        <f t="shared" si="2"/>
        <v>93</v>
      </c>
      <c r="K12" s="7">
        <v>56</v>
      </c>
      <c r="L12" s="7">
        <v>20</v>
      </c>
      <c r="M12" s="7">
        <f t="shared" si="3"/>
        <v>206</v>
      </c>
      <c r="N12" s="7">
        <v>0</v>
      </c>
      <c r="O12" s="7">
        <v>0</v>
      </c>
      <c r="P12" s="7">
        <v>0</v>
      </c>
      <c r="Q12" s="7">
        <v>0</v>
      </c>
      <c r="R12" s="7">
        <f t="shared" si="5"/>
        <v>0</v>
      </c>
      <c r="S12" s="7">
        <v>0</v>
      </c>
      <c r="T12" s="7">
        <v>0</v>
      </c>
      <c r="U12" s="7">
        <f t="shared" si="6"/>
        <v>0</v>
      </c>
    </row>
    <row r="13" spans="1:21">
      <c r="A13" s="6" t="s">
        <v>22</v>
      </c>
      <c r="B13" s="7">
        <f>F13+N13+'[1]6'!B13+'[1]6'!J13</f>
        <v>5228</v>
      </c>
      <c r="C13" s="7">
        <f>G13+O13+'[1]6'!C13+'[1]6'!K13</f>
        <v>4228</v>
      </c>
      <c r="D13" s="7">
        <f>H13+P13+'[1]6'!D13+'[1]6'!L13</f>
        <v>3944</v>
      </c>
      <c r="E13" s="8">
        <f t="shared" si="0"/>
        <v>93.282876064333</v>
      </c>
      <c r="F13" s="7">
        <v>5228</v>
      </c>
      <c r="G13" s="7">
        <v>4228</v>
      </c>
      <c r="H13" s="7">
        <v>3944</v>
      </c>
      <c r="I13" s="7">
        <f t="shared" si="1"/>
        <v>93.282876064333</v>
      </c>
      <c r="J13" s="7">
        <f t="shared" si="2"/>
        <v>284</v>
      </c>
      <c r="K13" s="7">
        <v>114</v>
      </c>
      <c r="L13" s="7">
        <v>30</v>
      </c>
      <c r="M13" s="7">
        <f t="shared" si="3"/>
        <v>970</v>
      </c>
      <c r="N13" s="7">
        <v>0</v>
      </c>
      <c r="O13" s="7">
        <v>0</v>
      </c>
      <c r="P13" s="7">
        <v>0</v>
      </c>
      <c r="Q13" s="7">
        <v>0</v>
      </c>
      <c r="R13" s="7">
        <f t="shared" si="5"/>
        <v>0</v>
      </c>
      <c r="S13" s="7">
        <v>0</v>
      </c>
      <c r="T13" s="7">
        <v>0</v>
      </c>
      <c r="U13" s="7">
        <f t="shared" si="6"/>
        <v>0</v>
      </c>
    </row>
    <row r="14" spans="1:21">
      <c r="A14" s="6" t="s">
        <v>23</v>
      </c>
      <c r="B14" s="7">
        <f>F14+N14+'[1]6'!B14+'[1]6'!J14</f>
        <v>4193</v>
      </c>
      <c r="C14" s="7">
        <f>G14+O14+'[1]6'!C14+'[1]6'!K14</f>
        <v>3158</v>
      </c>
      <c r="D14" s="7">
        <f>H14+P14+'[1]6'!D14+'[1]6'!L14</f>
        <v>2855</v>
      </c>
      <c r="E14" s="8">
        <f t="shared" si="0"/>
        <v>90.4053198226726</v>
      </c>
      <c r="F14" s="7">
        <v>4144</v>
      </c>
      <c r="G14" s="7">
        <v>3115</v>
      </c>
      <c r="H14" s="7">
        <v>2833</v>
      </c>
      <c r="I14" s="7">
        <f t="shared" si="1"/>
        <v>90.9470304975923</v>
      </c>
      <c r="J14" s="7">
        <f t="shared" si="2"/>
        <v>282</v>
      </c>
      <c r="K14" s="7">
        <v>0</v>
      </c>
      <c r="L14" s="7">
        <v>0</v>
      </c>
      <c r="M14" s="7">
        <f t="shared" si="3"/>
        <v>1029</v>
      </c>
      <c r="N14" s="7">
        <v>49</v>
      </c>
      <c r="O14" s="7">
        <v>43</v>
      </c>
      <c r="P14" s="7">
        <v>22</v>
      </c>
      <c r="Q14" s="7">
        <f t="shared" ref="Q14:Q17" si="7">P14/O14*100</f>
        <v>51.1627906976744</v>
      </c>
      <c r="R14" s="7">
        <f t="shared" si="5"/>
        <v>21</v>
      </c>
      <c r="S14" s="7">
        <v>0</v>
      </c>
      <c r="T14" s="7">
        <v>0</v>
      </c>
      <c r="U14" s="7">
        <f t="shared" si="6"/>
        <v>6</v>
      </c>
    </row>
    <row r="15" spans="1:21">
      <c r="A15" s="6" t="s">
        <v>24</v>
      </c>
      <c r="B15" s="7">
        <f>F15+N15+'[1]6'!B15+'[1]6'!J15</f>
        <v>3419</v>
      </c>
      <c r="C15" s="7">
        <f>G15+O15+'[1]6'!C15+'[1]6'!K15</f>
        <v>2978</v>
      </c>
      <c r="D15" s="7">
        <f>H15+P15+'[1]6'!D15+'[1]6'!L15</f>
        <v>2766</v>
      </c>
      <c r="E15" s="8">
        <f t="shared" si="0"/>
        <v>92.8811282740094</v>
      </c>
      <c r="F15" s="7">
        <v>3419</v>
      </c>
      <c r="G15" s="7">
        <v>2978</v>
      </c>
      <c r="H15" s="7">
        <v>2766</v>
      </c>
      <c r="I15" s="7">
        <f t="shared" si="1"/>
        <v>92.8811282740094</v>
      </c>
      <c r="J15" s="7">
        <f t="shared" si="2"/>
        <v>212</v>
      </c>
      <c r="K15" s="7">
        <v>46</v>
      </c>
      <c r="L15" s="7">
        <v>69</v>
      </c>
      <c r="M15" s="7">
        <v>129</v>
      </c>
      <c r="N15" s="7">
        <v>0</v>
      </c>
      <c r="O15" s="7">
        <v>0</v>
      </c>
      <c r="P15" s="7">
        <v>0</v>
      </c>
      <c r="Q15" s="7" t="e">
        <f t="shared" si="7"/>
        <v>#DIV/0!</v>
      </c>
      <c r="R15" s="7">
        <f t="shared" si="5"/>
        <v>0</v>
      </c>
      <c r="S15" s="7">
        <v>0</v>
      </c>
      <c r="T15" s="7">
        <v>0</v>
      </c>
      <c r="U15" s="7">
        <f t="shared" si="6"/>
        <v>0</v>
      </c>
    </row>
    <row r="16" spans="1:21">
      <c r="A16" s="6" t="s">
        <v>25</v>
      </c>
      <c r="B16" s="7">
        <f>F16+N16+'[1]6'!B16+'[1]6'!J16</f>
        <v>60363</v>
      </c>
      <c r="C16" s="7">
        <f>G16+O16+'[1]6'!C16+'[1]6'!K16</f>
        <v>47836</v>
      </c>
      <c r="D16" s="7">
        <f>H16+P16+'[1]6'!D16+'[1]6'!L16</f>
        <v>43399</v>
      </c>
      <c r="E16" s="8">
        <f t="shared" si="0"/>
        <v>90.7245589096078</v>
      </c>
      <c r="F16" s="7">
        <v>13259</v>
      </c>
      <c r="G16" s="7">
        <v>8508</v>
      </c>
      <c r="H16" s="7">
        <v>8266</v>
      </c>
      <c r="I16" s="7">
        <f t="shared" si="1"/>
        <v>97.1556182416549</v>
      </c>
      <c r="J16" s="7">
        <f t="shared" si="2"/>
        <v>242</v>
      </c>
      <c r="K16" s="7">
        <v>128</v>
      </c>
      <c r="L16" s="7">
        <v>29</v>
      </c>
      <c r="M16" s="7">
        <v>3762</v>
      </c>
      <c r="N16" s="7">
        <v>40932</v>
      </c>
      <c r="O16" s="7">
        <v>35086</v>
      </c>
      <c r="P16" s="7">
        <v>31611</v>
      </c>
      <c r="Q16" s="7">
        <f t="shared" si="7"/>
        <v>90.0957646924699</v>
      </c>
      <c r="R16" s="7">
        <f t="shared" si="5"/>
        <v>3475</v>
      </c>
      <c r="S16" s="7">
        <v>1603</v>
      </c>
      <c r="T16" s="7">
        <v>30</v>
      </c>
      <c r="U16" s="7">
        <f t="shared" si="6"/>
        <v>5816</v>
      </c>
    </row>
    <row r="17" ht="15.6" spans="1:21">
      <c r="A17" s="9" t="s">
        <v>26</v>
      </c>
      <c r="B17" s="7">
        <f>F17+N17+'[1]6'!B17+'[1]6'!J17</f>
        <v>192688</v>
      </c>
      <c r="C17" s="7">
        <f>G17+O17+'[1]6'!C17+'[1]6'!K17</f>
        <v>146295</v>
      </c>
      <c r="D17" s="7">
        <f>H17+P17+'[1]6'!D17+'[1]6'!L17</f>
        <v>137143</v>
      </c>
      <c r="E17" s="8">
        <f t="shared" si="0"/>
        <v>93.7441471000376</v>
      </c>
      <c r="F17" s="7">
        <f t="shared" ref="F17:H17" si="8">SUM(F5:F16)</f>
        <v>113371</v>
      </c>
      <c r="G17" s="7">
        <f t="shared" si="8"/>
        <v>83600</v>
      </c>
      <c r="H17" s="7">
        <f t="shared" si="8"/>
        <v>80501</v>
      </c>
      <c r="I17" s="7">
        <f t="shared" si="1"/>
        <v>96.2930622009569</v>
      </c>
      <c r="J17" s="7">
        <f t="shared" si="2"/>
        <v>3099</v>
      </c>
      <c r="K17" s="7">
        <f t="shared" ref="K17:P17" si="9">SUM(K5:K16)</f>
        <v>746</v>
      </c>
      <c r="L17" s="7">
        <f t="shared" si="9"/>
        <v>240</v>
      </c>
      <c r="M17" s="7">
        <f>F17-G17-L17</f>
        <v>29531</v>
      </c>
      <c r="N17" s="7">
        <f t="shared" si="9"/>
        <v>68530</v>
      </c>
      <c r="O17" s="7">
        <f t="shared" si="9"/>
        <v>55546</v>
      </c>
      <c r="P17" s="7">
        <f t="shared" si="9"/>
        <v>50401</v>
      </c>
      <c r="Q17" s="7">
        <f t="shared" si="7"/>
        <v>90.7374068339754</v>
      </c>
      <c r="R17" s="7">
        <f t="shared" si="5"/>
        <v>5145</v>
      </c>
      <c r="S17" s="7">
        <f>SUM(S5:S16)</f>
        <v>1971</v>
      </c>
      <c r="T17" s="7">
        <f>SUM(T5:T16)</f>
        <v>124</v>
      </c>
      <c r="U17" s="7">
        <f t="shared" si="6"/>
        <v>12860</v>
      </c>
    </row>
  </sheetData>
  <mergeCells count="6">
    <mergeCell ref="A1:U1"/>
    <mergeCell ref="A2:U2"/>
    <mergeCell ref="B3:E3"/>
    <mergeCell ref="F3:M3"/>
    <mergeCell ref="N3:U3"/>
    <mergeCell ref="A3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紫枫</cp:lastModifiedBy>
  <dcterms:created xsi:type="dcterms:W3CDTF">2022-10-24T09:38:56Z</dcterms:created>
  <dcterms:modified xsi:type="dcterms:W3CDTF">2022-10-24T09:39:40Z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